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UG FEE 2018-19 1000 &amp; 750" sheetId="1" r:id="rId1"/>
    <sheet name="PG 2018-19" sheetId="2" r:id="rId2"/>
  </sheets>
  <definedNames>
    <definedName name="_xlnm.Print_Titles" localSheetId="1">'PG 2018-19'!$6:$6</definedName>
  </definedNames>
  <calcPr fullCalcOnLoad="1"/>
</workbook>
</file>

<file path=xl/sharedStrings.xml><?xml version="1.0" encoding="utf-8"?>
<sst xmlns="http://schemas.openxmlformats.org/spreadsheetml/2006/main" count="263" uniqueCount="102">
  <si>
    <t>Sl. No.</t>
  </si>
  <si>
    <t>Course</t>
  </si>
  <si>
    <t>Category</t>
  </si>
  <si>
    <t>DIRECTORATE OF ACADEMIC AUDIT</t>
  </si>
  <si>
    <t>University</t>
  </si>
  <si>
    <t>M.S.W</t>
  </si>
  <si>
    <t>M.A. (English)</t>
  </si>
  <si>
    <t>M.A. (Hindi)</t>
  </si>
  <si>
    <t>M.A. (Telugu Studies)</t>
  </si>
  <si>
    <t>M.A. (Urdu)</t>
  </si>
  <si>
    <t>M.A. (Mass Communication)</t>
  </si>
  <si>
    <t>M.A. (Economics)</t>
  </si>
  <si>
    <t>M.A. (Applied Economics - 5 Years)</t>
  </si>
  <si>
    <t>M.A. (Political Science)</t>
  </si>
  <si>
    <t>L.L.B (3 Years)</t>
  </si>
  <si>
    <t>M.Com. (General)</t>
  </si>
  <si>
    <t>M.Com. (e-Commerce)</t>
  </si>
  <si>
    <t>M.B.A</t>
  </si>
  <si>
    <t>M.Sc. (Bio-Technology)</t>
  </si>
  <si>
    <t>M.Sc. (Botany)</t>
  </si>
  <si>
    <t>M.Sc. (Geo Informatics)</t>
  </si>
  <si>
    <t>M.Sc. (Physics)</t>
  </si>
  <si>
    <t>M.Sc. (Zoology)</t>
  </si>
  <si>
    <t>M.C.A</t>
  </si>
  <si>
    <t>Government College</t>
  </si>
  <si>
    <t>Tuition
Fee</t>
  </si>
  <si>
    <t>Special
Fee</t>
  </si>
  <si>
    <t>Exam
Fee</t>
  </si>
  <si>
    <t>Total
Fee</t>
  </si>
  <si>
    <t>L.L.M (2 Years)</t>
  </si>
  <si>
    <t>(in Rupees)</t>
  </si>
  <si>
    <t>TELANGANA UNIVERSITY, NIZAMABAD - 503 322</t>
  </si>
  <si>
    <t>M.Sc. (Statistics)</t>
  </si>
  <si>
    <t>M.Sc. (Chemistry - 5 Years Integrated with specialization in Pharmaceutical Chemistry)</t>
  </si>
  <si>
    <t>M.Sc. (Physics - 2 Years with specialization in Electronics)</t>
  </si>
  <si>
    <t>M.Sc. (Chemistry - 2 Years with specialization in Pharmaceutical Chemistry)</t>
  </si>
  <si>
    <t>M.Sc. (Chemistry - 2 Years Course in specialization with Organic Chemistry)</t>
  </si>
  <si>
    <t>B.Ed.</t>
  </si>
  <si>
    <t>Private College</t>
  </si>
  <si>
    <t>M.A. (Public Administration)</t>
  </si>
  <si>
    <t>M.Sc. (Mathematics)</t>
  </si>
  <si>
    <t xml:space="preserve">South Campus, TU </t>
  </si>
  <si>
    <t>B.A.
(All Combinations)</t>
  </si>
  <si>
    <t>Private Aided College</t>
  </si>
  <si>
    <t>B.A.
(Language)</t>
  </si>
  <si>
    <t>PDC
(Pre Degree Course)</t>
  </si>
  <si>
    <t>B.A.
(Computers)</t>
  </si>
  <si>
    <t>B.Com.
(General)</t>
  </si>
  <si>
    <t>B.Com.
(Computers)</t>
  </si>
  <si>
    <t>B.Sc.
(All Combinations)</t>
  </si>
  <si>
    <t>1. Games &amp; Sports</t>
  </si>
  <si>
    <t>2. Library &amp; Reading Room</t>
  </si>
  <si>
    <t>3. Academic Inspection</t>
  </si>
  <si>
    <t>4. Internal Exams</t>
  </si>
  <si>
    <t>5. Teaching Aids</t>
  </si>
  <si>
    <t>6. Identity Card</t>
  </si>
  <si>
    <t>7. Student Registration, Recognition, Communication &amp;
    Personality Development and ICT &amp; IUT</t>
  </si>
  <si>
    <t>8. Others</t>
  </si>
  <si>
    <t>BBA</t>
  </si>
  <si>
    <t>Other
Fee</t>
  </si>
  <si>
    <t>-</t>
  </si>
  <si>
    <t>Exam Fee
(! &amp; II Sem)</t>
  </si>
  <si>
    <t>B.Li.Sc.</t>
  </si>
  <si>
    <t>M.Ed.</t>
  </si>
  <si>
    <t xml:space="preserve">                                                                                                                                                   REGISTRAR</t>
  </si>
  <si>
    <t>Faculty of Arts, Buss. Mgt., Commerce, Social Sciences, Law &amp; Education</t>
  </si>
  <si>
    <t>Faculty of Science</t>
  </si>
  <si>
    <t>Ph.D (At the time of Admission)</t>
  </si>
  <si>
    <t>Faculty</t>
  </si>
  <si>
    <t>Library Fee</t>
  </si>
  <si>
    <t>Processing Fee</t>
  </si>
  <si>
    <t>Admn./
Regn. Fee</t>
  </si>
  <si>
    <t>Ph.D (Per Year)</t>
  </si>
  <si>
    <t>Tuition Fee</t>
  </si>
  <si>
    <t>Special Fee</t>
  </si>
  <si>
    <t>Common Services Fee</t>
  </si>
  <si>
    <t>Faculty of Arts, Buss. Mgt., Commerce, Social Sciences, Law, Science &amp; Education</t>
  </si>
  <si>
    <t>Ph.D:  Submission fee at the time of submission of Ph.D. thesis (for SC/ST/PH Rs.1500/-)</t>
  </si>
  <si>
    <t>Ph.D:  Processing Fee for change of title / topic of research / extension of registration / early
           submission of thesis</t>
  </si>
  <si>
    <t>Pre-Ph.D. Exam Fee</t>
  </si>
  <si>
    <t>IMBA (Integrated Master of Business
Management) (5 Yrs Integrated)</t>
  </si>
  <si>
    <t>YEAR-WISE FEE STRUCTURE FOR UG COURSES w.e.f 2018-19 ACADEMIC YEAR</t>
  </si>
  <si>
    <t>YEAR-WISE FEE STRUCTURE FOR COURSES OFFERING AT UNIVERSITY AND ITS
AFFILIATED COLLEGES FOR ACADEMIC YEAR - 2018-19</t>
  </si>
  <si>
    <t>Other Fee</t>
  </si>
  <si>
    <t xml:space="preserve">                                                                                                                                              REGISTRAR</t>
  </si>
  <si>
    <t xml:space="preserve">  I      The Break-up of Special Fee for Government &amp; Aided Colleges:</t>
  </si>
  <si>
    <t>Total</t>
  </si>
  <si>
    <t xml:space="preserve">  II      The Break-up of Common Service Fee payable to University:</t>
  </si>
  <si>
    <t>Govt. College - Self Finance Courses</t>
  </si>
  <si>
    <t>Aided College - Self Finance Courses</t>
  </si>
  <si>
    <t>Private &amp; Govt. College (SF)</t>
  </si>
  <si>
    <t>University South Campus</t>
  </si>
  <si>
    <t>1. Registration  Fee (For UG I Semester Students only)</t>
  </si>
  <si>
    <t>5. Competitive Exams Coaching   (For UG I,III and V Semster Students)</t>
  </si>
  <si>
    <t>6. Placement Cell / Counselling   (For UG I,III and V Semster Students)</t>
  </si>
  <si>
    <t>2. Recognition Fee (For UG I,III and V Semster Students)</t>
  </si>
  <si>
    <t>3. Inter University Tournament Fund (IUTF) (For UG I,III and V Semster Students)</t>
  </si>
  <si>
    <t>4. Inter University Cultural Fund (IUCF) (For UG I,III and V Semster Students)</t>
  </si>
  <si>
    <t>Total CSF Rs.1000/- for I Semester students only
Total CSF Rs.750/- for II &amp; III Semesters students</t>
  </si>
  <si>
    <t>University Main Campus</t>
  </si>
  <si>
    <t xml:space="preserve">                                                                                                                                                      Sd/-</t>
  </si>
  <si>
    <t xml:space="preserve">                                                                                                                                                           Sd/-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</si>
</sst>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 quotePrefix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0" fontId="0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4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12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16" xfId="0" applyFont="1" applyBorder="1" applyAlignment="1" quotePrefix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5" xfId="0" applyFont="1" applyBorder="1" applyAlignment="1" quotePrefix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telanganauniversity.info/tu_logo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telanganauniversity.info/tu_logo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381000</xdr:colOff>
      <xdr:row>2</xdr:row>
      <xdr:rowOff>95250</xdr:rowOff>
    </xdr:to>
    <xdr:pic>
      <xdr:nvPicPr>
        <xdr:cNvPr id="1" name="Picture 1" descr="http://www.telanganauniversity.info/tu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638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76200</xdr:rowOff>
    </xdr:from>
    <xdr:to>
      <xdr:col>1</xdr:col>
      <xdr:colOff>257175</xdr:colOff>
      <xdr:row>3</xdr:row>
      <xdr:rowOff>57150</xdr:rowOff>
    </xdr:to>
    <xdr:pic>
      <xdr:nvPicPr>
        <xdr:cNvPr id="1" name="Picture 1" descr="http://www.telanganauniversity.info/tu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6200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76200</xdr:rowOff>
    </xdr:from>
    <xdr:to>
      <xdr:col>1</xdr:col>
      <xdr:colOff>257175</xdr:colOff>
      <xdr:row>3</xdr:row>
      <xdr:rowOff>57150</xdr:rowOff>
    </xdr:to>
    <xdr:pic>
      <xdr:nvPicPr>
        <xdr:cNvPr id="2" name="Picture 1" descr="http://www.telanganauniversity.info/tu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6200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3.8515625" style="18" bestFit="1" customWidth="1"/>
    <col min="2" max="2" width="18.140625" style="18" bestFit="1" customWidth="1"/>
    <col min="3" max="3" width="34.8515625" style="18" customWidth="1"/>
    <col min="4" max="6" width="7.28125" style="18" customWidth="1"/>
    <col min="7" max="7" width="10.57421875" style="18" customWidth="1"/>
    <col min="8" max="8" width="7.7109375" style="18" customWidth="1"/>
    <col min="9" max="16384" width="9.140625" style="18" customWidth="1"/>
  </cols>
  <sheetData>
    <row r="1" spans="1:8" s="4" customFormat="1" ht="18.75" customHeight="1">
      <c r="A1" s="35" t="s">
        <v>3</v>
      </c>
      <c r="B1" s="36"/>
      <c r="C1" s="36"/>
      <c r="D1" s="36"/>
      <c r="E1" s="37"/>
      <c r="F1" s="37"/>
      <c r="G1" s="37"/>
      <c r="H1" s="37"/>
    </row>
    <row r="2" spans="1:8" s="4" customFormat="1" ht="18.75" customHeight="1">
      <c r="A2" s="38" t="s">
        <v>31</v>
      </c>
      <c r="B2" s="36"/>
      <c r="C2" s="36"/>
      <c r="D2" s="36"/>
      <c r="E2" s="36"/>
      <c r="F2" s="36"/>
      <c r="G2" s="36"/>
      <c r="H2" s="36"/>
    </row>
    <row r="3" spans="1:8" s="1" customFormat="1" ht="35.25" customHeight="1">
      <c r="A3" s="39" t="s">
        <v>81</v>
      </c>
      <c r="B3" s="39"/>
      <c r="C3" s="39"/>
      <c r="D3" s="39"/>
      <c r="E3" s="40"/>
      <c r="F3" s="40"/>
      <c r="G3" s="40"/>
      <c r="H3" s="40"/>
    </row>
    <row r="4" spans="1:8" s="1" customFormat="1" ht="27" customHeight="1">
      <c r="A4" s="41" t="s">
        <v>30</v>
      </c>
      <c r="B4" s="41"/>
      <c r="C4" s="41"/>
      <c r="D4" s="41"/>
      <c r="E4" s="42"/>
      <c r="F4" s="42"/>
      <c r="G4" s="42"/>
      <c r="H4" s="42"/>
    </row>
    <row r="5" spans="1:8" s="1" customFormat="1" ht="33.75" customHeight="1">
      <c r="A5" s="2" t="s">
        <v>0</v>
      </c>
      <c r="B5" s="2" t="s">
        <v>1</v>
      </c>
      <c r="C5" s="2" t="s">
        <v>2</v>
      </c>
      <c r="D5" s="2" t="s">
        <v>25</v>
      </c>
      <c r="E5" s="2" t="s">
        <v>26</v>
      </c>
      <c r="F5" s="2" t="s">
        <v>83</v>
      </c>
      <c r="G5" s="2" t="s">
        <v>61</v>
      </c>
      <c r="H5" s="2" t="s">
        <v>28</v>
      </c>
    </row>
    <row r="6" spans="1:8" ht="24.75" customHeight="1">
      <c r="A6" s="43">
        <v>1</v>
      </c>
      <c r="B6" s="44" t="s">
        <v>42</v>
      </c>
      <c r="C6" s="8" t="s">
        <v>24</v>
      </c>
      <c r="D6" s="3">
        <v>500</v>
      </c>
      <c r="E6" s="3">
        <v>2000</v>
      </c>
      <c r="F6" s="3" t="s">
        <v>60</v>
      </c>
      <c r="G6" s="3">
        <v>1900</v>
      </c>
      <c r="H6" s="3">
        <f>SUM(D6:G6)</f>
        <v>4400</v>
      </c>
    </row>
    <row r="7" spans="1:8" ht="24.75" customHeight="1">
      <c r="A7" s="43"/>
      <c r="B7" s="45"/>
      <c r="C7" s="8" t="s">
        <v>43</v>
      </c>
      <c r="D7" s="3">
        <v>500</v>
      </c>
      <c r="E7" s="3">
        <v>2000</v>
      </c>
      <c r="F7" s="3" t="s">
        <v>60</v>
      </c>
      <c r="G7" s="3">
        <v>1900</v>
      </c>
      <c r="H7" s="3">
        <f aca="true" t="shared" si="0" ref="H7:H45">SUM(D7:G7)</f>
        <v>4400</v>
      </c>
    </row>
    <row r="8" spans="1:8" ht="24.75" customHeight="1">
      <c r="A8" s="43"/>
      <c r="B8" s="45"/>
      <c r="C8" s="19" t="s">
        <v>38</v>
      </c>
      <c r="D8" s="3">
        <f>4500+1000</f>
        <v>5500</v>
      </c>
      <c r="E8" s="3">
        <v>2000</v>
      </c>
      <c r="F8" s="3" t="s">
        <v>60</v>
      </c>
      <c r="G8" s="3">
        <v>1900</v>
      </c>
      <c r="H8" s="3">
        <f t="shared" si="0"/>
        <v>9400</v>
      </c>
    </row>
    <row r="9" spans="1:8" ht="24.75" customHeight="1">
      <c r="A9" s="43"/>
      <c r="B9" s="45"/>
      <c r="C9" s="20" t="s">
        <v>89</v>
      </c>
      <c r="D9" s="3">
        <f>4500+1000</f>
        <v>5500</v>
      </c>
      <c r="E9" s="3">
        <v>2000</v>
      </c>
      <c r="F9" s="3" t="s">
        <v>60</v>
      </c>
      <c r="G9" s="3">
        <v>1900</v>
      </c>
      <c r="H9" s="3">
        <f t="shared" si="0"/>
        <v>9400</v>
      </c>
    </row>
    <row r="10" spans="1:8" ht="24.75" customHeight="1">
      <c r="A10" s="43"/>
      <c r="B10" s="45"/>
      <c r="C10" s="8" t="s">
        <v>88</v>
      </c>
      <c r="D10" s="3">
        <v>500</v>
      </c>
      <c r="E10" s="3">
        <v>2000</v>
      </c>
      <c r="F10" s="3">
        <v>3000</v>
      </c>
      <c r="G10" s="3">
        <v>1900</v>
      </c>
      <c r="H10" s="3">
        <f t="shared" si="0"/>
        <v>7400</v>
      </c>
    </row>
    <row r="11" spans="1:8" ht="24.75" customHeight="1">
      <c r="A11" s="43">
        <v>2</v>
      </c>
      <c r="B11" s="44" t="s">
        <v>44</v>
      </c>
      <c r="C11" s="8" t="s">
        <v>24</v>
      </c>
      <c r="D11" s="3">
        <v>500</v>
      </c>
      <c r="E11" s="3">
        <v>2000</v>
      </c>
      <c r="F11" s="3" t="s">
        <v>60</v>
      </c>
      <c r="G11" s="3">
        <v>1900</v>
      </c>
      <c r="H11" s="3">
        <f t="shared" si="0"/>
        <v>4400</v>
      </c>
    </row>
    <row r="12" spans="1:8" ht="24.75" customHeight="1">
      <c r="A12" s="43"/>
      <c r="B12" s="45"/>
      <c r="C12" s="8" t="s">
        <v>43</v>
      </c>
      <c r="D12" s="3">
        <v>500</v>
      </c>
      <c r="E12" s="3">
        <v>2000</v>
      </c>
      <c r="F12" s="3" t="s">
        <v>60</v>
      </c>
      <c r="G12" s="3">
        <v>1900</v>
      </c>
      <c r="H12" s="3">
        <f t="shared" si="0"/>
        <v>4400</v>
      </c>
    </row>
    <row r="13" spans="1:8" ht="24.75" customHeight="1">
      <c r="A13" s="43"/>
      <c r="B13" s="45"/>
      <c r="C13" s="19" t="s">
        <v>38</v>
      </c>
      <c r="D13" s="3">
        <v>3500</v>
      </c>
      <c r="E13" s="3">
        <v>2000</v>
      </c>
      <c r="F13" s="3" t="s">
        <v>60</v>
      </c>
      <c r="G13" s="3">
        <v>1900</v>
      </c>
      <c r="H13" s="3">
        <f t="shared" si="0"/>
        <v>7400</v>
      </c>
    </row>
    <row r="14" spans="1:8" ht="24.75" customHeight="1">
      <c r="A14" s="43"/>
      <c r="B14" s="45"/>
      <c r="C14" s="20" t="s">
        <v>89</v>
      </c>
      <c r="D14" s="3">
        <v>3500</v>
      </c>
      <c r="E14" s="3">
        <v>2000</v>
      </c>
      <c r="F14" s="3" t="s">
        <v>60</v>
      </c>
      <c r="G14" s="3">
        <v>1900</v>
      </c>
      <c r="H14" s="3">
        <f t="shared" si="0"/>
        <v>7400</v>
      </c>
    </row>
    <row r="15" spans="1:8" ht="24.75" customHeight="1">
      <c r="A15" s="43"/>
      <c r="B15" s="45"/>
      <c r="C15" s="8" t="s">
        <v>88</v>
      </c>
      <c r="D15" s="3">
        <v>500</v>
      </c>
      <c r="E15" s="3">
        <v>2000</v>
      </c>
      <c r="F15" s="3">
        <v>3000</v>
      </c>
      <c r="G15" s="3">
        <v>1900</v>
      </c>
      <c r="H15" s="3">
        <f t="shared" si="0"/>
        <v>7400</v>
      </c>
    </row>
    <row r="16" spans="1:8" ht="24.75" customHeight="1">
      <c r="A16" s="43">
        <v>3</v>
      </c>
      <c r="B16" s="50" t="s">
        <v>45</v>
      </c>
      <c r="C16" s="8" t="s">
        <v>24</v>
      </c>
      <c r="D16" s="3">
        <v>500</v>
      </c>
      <c r="E16" s="3">
        <v>2000</v>
      </c>
      <c r="F16" s="3" t="s">
        <v>60</v>
      </c>
      <c r="G16" s="3">
        <v>1900</v>
      </c>
      <c r="H16" s="3">
        <f t="shared" si="0"/>
        <v>4400</v>
      </c>
    </row>
    <row r="17" spans="1:8" ht="24.75" customHeight="1">
      <c r="A17" s="43"/>
      <c r="B17" s="51"/>
      <c r="C17" s="8" t="s">
        <v>43</v>
      </c>
      <c r="D17" s="3">
        <v>500</v>
      </c>
      <c r="E17" s="3">
        <v>2000</v>
      </c>
      <c r="F17" s="3" t="s">
        <v>60</v>
      </c>
      <c r="G17" s="3">
        <v>1900</v>
      </c>
      <c r="H17" s="3">
        <f t="shared" si="0"/>
        <v>4400</v>
      </c>
    </row>
    <row r="18" spans="1:8" ht="24.75" customHeight="1">
      <c r="A18" s="43"/>
      <c r="B18" s="51"/>
      <c r="C18" s="19" t="s">
        <v>38</v>
      </c>
      <c r="D18" s="3">
        <v>3500</v>
      </c>
      <c r="E18" s="3">
        <v>2000</v>
      </c>
      <c r="F18" s="3" t="s">
        <v>60</v>
      </c>
      <c r="G18" s="3">
        <v>1900</v>
      </c>
      <c r="H18" s="3">
        <f t="shared" si="0"/>
        <v>7400</v>
      </c>
    </row>
    <row r="19" spans="1:8" ht="24.75" customHeight="1">
      <c r="A19" s="43"/>
      <c r="B19" s="51"/>
      <c r="C19" s="20" t="s">
        <v>89</v>
      </c>
      <c r="D19" s="3">
        <v>3500</v>
      </c>
      <c r="E19" s="3">
        <v>2000</v>
      </c>
      <c r="F19" s="3" t="s">
        <v>60</v>
      </c>
      <c r="G19" s="3">
        <v>1900</v>
      </c>
      <c r="H19" s="3">
        <f t="shared" si="0"/>
        <v>7400</v>
      </c>
    </row>
    <row r="20" spans="1:8" ht="24.75" customHeight="1">
      <c r="A20" s="43"/>
      <c r="B20" s="52"/>
      <c r="C20" s="8" t="s">
        <v>88</v>
      </c>
      <c r="D20" s="3">
        <v>500</v>
      </c>
      <c r="E20" s="3">
        <v>2000</v>
      </c>
      <c r="F20" s="3">
        <v>3000</v>
      </c>
      <c r="G20" s="3">
        <v>1900</v>
      </c>
      <c r="H20" s="3">
        <f t="shared" si="0"/>
        <v>7400</v>
      </c>
    </row>
    <row r="21" spans="1:8" ht="24.75" customHeight="1">
      <c r="A21" s="43">
        <v>4</v>
      </c>
      <c r="B21" s="44" t="s">
        <v>46</v>
      </c>
      <c r="C21" s="8" t="s">
        <v>24</v>
      </c>
      <c r="D21" s="3">
        <v>500</v>
      </c>
      <c r="E21" s="3">
        <v>2000</v>
      </c>
      <c r="F21" s="3" t="s">
        <v>60</v>
      </c>
      <c r="G21" s="3">
        <v>1900</v>
      </c>
      <c r="H21" s="3">
        <f t="shared" si="0"/>
        <v>4400</v>
      </c>
    </row>
    <row r="22" spans="1:8" ht="24.75" customHeight="1">
      <c r="A22" s="43"/>
      <c r="B22" s="45"/>
      <c r="C22" s="8" t="s">
        <v>43</v>
      </c>
      <c r="D22" s="3">
        <v>1500</v>
      </c>
      <c r="E22" s="3">
        <v>2000</v>
      </c>
      <c r="F22" s="3" t="s">
        <v>60</v>
      </c>
      <c r="G22" s="3">
        <v>1900</v>
      </c>
      <c r="H22" s="3">
        <f t="shared" si="0"/>
        <v>5400</v>
      </c>
    </row>
    <row r="23" spans="1:8" ht="24.75" customHeight="1">
      <c r="A23" s="43"/>
      <c r="B23" s="45"/>
      <c r="C23" s="19" t="s">
        <v>38</v>
      </c>
      <c r="D23" s="3">
        <v>9000</v>
      </c>
      <c r="E23" s="3">
        <v>2000</v>
      </c>
      <c r="F23" s="3" t="s">
        <v>60</v>
      </c>
      <c r="G23" s="3">
        <v>1900</v>
      </c>
      <c r="H23" s="3">
        <f t="shared" si="0"/>
        <v>12900</v>
      </c>
    </row>
    <row r="24" spans="1:8" ht="24.75" customHeight="1">
      <c r="A24" s="43"/>
      <c r="B24" s="45"/>
      <c r="C24" s="20" t="s">
        <v>89</v>
      </c>
      <c r="D24" s="3">
        <v>9000</v>
      </c>
      <c r="E24" s="3">
        <v>2000</v>
      </c>
      <c r="F24" s="3" t="s">
        <v>60</v>
      </c>
      <c r="G24" s="3">
        <v>1900</v>
      </c>
      <c r="H24" s="3">
        <f t="shared" si="0"/>
        <v>12900</v>
      </c>
    </row>
    <row r="25" spans="1:8" ht="24.75" customHeight="1">
      <c r="A25" s="43"/>
      <c r="B25" s="45"/>
      <c r="C25" s="8" t="s">
        <v>88</v>
      </c>
      <c r="D25" s="3">
        <v>500</v>
      </c>
      <c r="E25" s="3">
        <v>2000</v>
      </c>
      <c r="F25" s="3">
        <v>3000</v>
      </c>
      <c r="G25" s="3">
        <v>1900</v>
      </c>
      <c r="H25" s="3">
        <f t="shared" si="0"/>
        <v>7400</v>
      </c>
    </row>
    <row r="26" spans="1:8" ht="24.75" customHeight="1">
      <c r="A26" s="43">
        <v>5</v>
      </c>
      <c r="B26" s="44" t="s">
        <v>47</v>
      </c>
      <c r="C26" s="8" t="s">
        <v>24</v>
      </c>
      <c r="D26" s="3">
        <v>500</v>
      </c>
      <c r="E26" s="3">
        <v>2000</v>
      </c>
      <c r="F26" s="3" t="s">
        <v>60</v>
      </c>
      <c r="G26" s="3">
        <v>2100</v>
      </c>
      <c r="H26" s="3">
        <f t="shared" si="0"/>
        <v>4600</v>
      </c>
    </row>
    <row r="27" spans="1:8" ht="24.75" customHeight="1">
      <c r="A27" s="43"/>
      <c r="B27" s="45"/>
      <c r="C27" s="8" t="s">
        <v>43</v>
      </c>
      <c r="D27" s="3">
        <v>2000</v>
      </c>
      <c r="E27" s="3">
        <v>2000</v>
      </c>
      <c r="F27" s="3" t="s">
        <v>60</v>
      </c>
      <c r="G27" s="3">
        <v>2100</v>
      </c>
      <c r="H27" s="3">
        <f t="shared" si="0"/>
        <v>6100</v>
      </c>
    </row>
    <row r="28" spans="1:8" ht="24.75" customHeight="1">
      <c r="A28" s="43"/>
      <c r="B28" s="45"/>
      <c r="C28" s="19" t="s">
        <v>38</v>
      </c>
      <c r="D28" s="3">
        <f>7000+1200</f>
        <v>8200</v>
      </c>
      <c r="E28" s="3">
        <v>2000</v>
      </c>
      <c r="F28" s="3" t="s">
        <v>60</v>
      </c>
      <c r="G28" s="3">
        <v>2100</v>
      </c>
      <c r="H28" s="3">
        <f t="shared" si="0"/>
        <v>12300</v>
      </c>
    </row>
    <row r="29" spans="1:8" ht="24.75" customHeight="1">
      <c r="A29" s="43"/>
      <c r="B29" s="45"/>
      <c r="C29" s="20" t="s">
        <v>89</v>
      </c>
      <c r="D29" s="3">
        <f>7000+1200</f>
        <v>8200</v>
      </c>
      <c r="E29" s="3">
        <v>2000</v>
      </c>
      <c r="F29" s="3" t="s">
        <v>60</v>
      </c>
      <c r="G29" s="3">
        <v>2100</v>
      </c>
      <c r="H29" s="3">
        <f t="shared" si="0"/>
        <v>12300</v>
      </c>
    </row>
    <row r="30" spans="1:8" ht="24.75" customHeight="1">
      <c r="A30" s="43"/>
      <c r="B30" s="45"/>
      <c r="C30" s="8" t="s">
        <v>88</v>
      </c>
      <c r="D30" s="3">
        <v>500</v>
      </c>
      <c r="E30" s="3">
        <v>2000</v>
      </c>
      <c r="F30" s="3">
        <v>3000</v>
      </c>
      <c r="G30" s="3">
        <v>2100</v>
      </c>
      <c r="H30" s="3">
        <f t="shared" si="0"/>
        <v>7600</v>
      </c>
    </row>
    <row r="31" spans="1:8" ht="24.75" customHeight="1">
      <c r="A31" s="43">
        <v>6</v>
      </c>
      <c r="B31" s="44" t="s">
        <v>48</v>
      </c>
      <c r="C31" s="8" t="s">
        <v>24</v>
      </c>
      <c r="D31" s="3">
        <v>500</v>
      </c>
      <c r="E31" s="3">
        <v>2000</v>
      </c>
      <c r="F31" s="3" t="s">
        <v>60</v>
      </c>
      <c r="G31" s="3">
        <v>2100</v>
      </c>
      <c r="H31" s="3">
        <f t="shared" si="0"/>
        <v>4600</v>
      </c>
    </row>
    <row r="32" spans="1:8" ht="24.75" customHeight="1">
      <c r="A32" s="43"/>
      <c r="B32" s="45"/>
      <c r="C32" s="8" t="s">
        <v>43</v>
      </c>
      <c r="D32" s="3">
        <v>3000</v>
      </c>
      <c r="E32" s="3">
        <v>2000</v>
      </c>
      <c r="F32" s="3" t="s">
        <v>60</v>
      </c>
      <c r="G32" s="3">
        <v>2100</v>
      </c>
      <c r="H32" s="3">
        <f t="shared" si="0"/>
        <v>7100</v>
      </c>
    </row>
    <row r="33" spans="1:8" ht="24.75" customHeight="1">
      <c r="A33" s="43"/>
      <c r="B33" s="45"/>
      <c r="C33" s="19" t="s">
        <v>38</v>
      </c>
      <c r="D33" s="3">
        <v>9000</v>
      </c>
      <c r="E33" s="3">
        <v>2000</v>
      </c>
      <c r="F33" s="3" t="s">
        <v>60</v>
      </c>
      <c r="G33" s="3">
        <v>2100</v>
      </c>
      <c r="H33" s="3">
        <f t="shared" si="0"/>
        <v>13100</v>
      </c>
    </row>
    <row r="34" spans="1:8" ht="24.75" customHeight="1">
      <c r="A34" s="43"/>
      <c r="B34" s="45"/>
      <c r="C34" s="20" t="s">
        <v>89</v>
      </c>
      <c r="D34" s="3">
        <v>9000</v>
      </c>
      <c r="E34" s="3">
        <v>2000</v>
      </c>
      <c r="F34" s="3" t="s">
        <v>60</v>
      </c>
      <c r="G34" s="3">
        <v>2100</v>
      </c>
      <c r="H34" s="3">
        <f t="shared" si="0"/>
        <v>13100</v>
      </c>
    </row>
    <row r="35" spans="1:8" ht="24.75" customHeight="1">
      <c r="A35" s="43"/>
      <c r="B35" s="45"/>
      <c r="C35" s="8" t="s">
        <v>88</v>
      </c>
      <c r="D35" s="3">
        <v>500</v>
      </c>
      <c r="E35" s="3">
        <v>2000</v>
      </c>
      <c r="F35" s="3">
        <v>3000</v>
      </c>
      <c r="G35" s="3">
        <v>2100</v>
      </c>
      <c r="H35" s="3">
        <f t="shared" si="0"/>
        <v>7600</v>
      </c>
    </row>
    <row r="36" spans="1:8" ht="24.75" customHeight="1">
      <c r="A36" s="43">
        <v>7</v>
      </c>
      <c r="B36" s="44" t="s">
        <v>49</v>
      </c>
      <c r="C36" s="8" t="s">
        <v>24</v>
      </c>
      <c r="D36" s="3">
        <v>500</v>
      </c>
      <c r="E36" s="3">
        <v>2000</v>
      </c>
      <c r="F36" s="3" t="s">
        <v>60</v>
      </c>
      <c r="G36" s="3">
        <v>2100</v>
      </c>
      <c r="H36" s="3">
        <f t="shared" si="0"/>
        <v>4600</v>
      </c>
    </row>
    <row r="37" spans="1:8" ht="24.75" customHeight="1">
      <c r="A37" s="43"/>
      <c r="B37" s="45"/>
      <c r="C37" s="8" t="s">
        <v>43</v>
      </c>
      <c r="D37" s="3">
        <v>3000</v>
      </c>
      <c r="E37" s="3">
        <v>2000</v>
      </c>
      <c r="F37" s="3" t="s">
        <v>60</v>
      </c>
      <c r="G37" s="3">
        <v>2100</v>
      </c>
      <c r="H37" s="3">
        <f t="shared" si="0"/>
        <v>7100</v>
      </c>
    </row>
    <row r="38" spans="1:8" ht="24.75" customHeight="1">
      <c r="A38" s="43"/>
      <c r="B38" s="45"/>
      <c r="C38" s="19" t="s">
        <v>38</v>
      </c>
      <c r="D38" s="3">
        <v>10000</v>
      </c>
      <c r="E38" s="3">
        <v>2000</v>
      </c>
      <c r="F38" s="3" t="s">
        <v>60</v>
      </c>
      <c r="G38" s="3">
        <v>2100</v>
      </c>
      <c r="H38" s="3">
        <f t="shared" si="0"/>
        <v>14100</v>
      </c>
    </row>
    <row r="39" spans="1:8" ht="24.75" customHeight="1">
      <c r="A39" s="43"/>
      <c r="B39" s="45"/>
      <c r="C39" s="20" t="s">
        <v>89</v>
      </c>
      <c r="D39" s="3">
        <v>10000</v>
      </c>
      <c r="E39" s="3">
        <v>2000</v>
      </c>
      <c r="F39" s="3" t="s">
        <v>60</v>
      </c>
      <c r="G39" s="3">
        <v>2100</v>
      </c>
      <c r="H39" s="3">
        <f t="shared" si="0"/>
        <v>14100</v>
      </c>
    </row>
    <row r="40" spans="1:8" ht="24.75" customHeight="1">
      <c r="A40" s="43"/>
      <c r="B40" s="45"/>
      <c r="C40" s="8" t="s">
        <v>88</v>
      </c>
      <c r="D40" s="3">
        <v>500</v>
      </c>
      <c r="E40" s="3">
        <v>2000</v>
      </c>
      <c r="F40" s="3">
        <v>3000</v>
      </c>
      <c r="G40" s="3">
        <v>2100</v>
      </c>
      <c r="H40" s="3">
        <f t="shared" si="0"/>
        <v>7600</v>
      </c>
    </row>
    <row r="41" spans="1:8" ht="24.75" customHeight="1">
      <c r="A41" s="43">
        <v>8</v>
      </c>
      <c r="B41" s="45" t="s">
        <v>58</v>
      </c>
      <c r="C41" s="8" t="s">
        <v>24</v>
      </c>
      <c r="D41" s="3">
        <v>500</v>
      </c>
      <c r="E41" s="3">
        <v>2000</v>
      </c>
      <c r="F41" s="3" t="s">
        <v>60</v>
      </c>
      <c r="G41" s="3">
        <v>2400</v>
      </c>
      <c r="H41" s="3">
        <f t="shared" si="0"/>
        <v>4900</v>
      </c>
    </row>
    <row r="42" spans="1:8" ht="24.75" customHeight="1">
      <c r="A42" s="43"/>
      <c r="B42" s="45"/>
      <c r="C42" s="8" t="s">
        <v>43</v>
      </c>
      <c r="D42" s="3">
        <v>1000</v>
      </c>
      <c r="E42" s="3">
        <v>2000</v>
      </c>
      <c r="F42" s="3" t="s">
        <v>60</v>
      </c>
      <c r="G42" s="3">
        <v>2400</v>
      </c>
      <c r="H42" s="3">
        <f t="shared" si="0"/>
        <v>5400</v>
      </c>
    </row>
    <row r="43" spans="1:8" ht="24.75" customHeight="1">
      <c r="A43" s="43"/>
      <c r="B43" s="45"/>
      <c r="C43" s="19" t="s">
        <v>38</v>
      </c>
      <c r="D43" s="3">
        <v>9000</v>
      </c>
      <c r="E43" s="3">
        <v>2000</v>
      </c>
      <c r="F43" s="3" t="s">
        <v>60</v>
      </c>
      <c r="G43" s="3">
        <v>2400</v>
      </c>
      <c r="H43" s="3">
        <f t="shared" si="0"/>
        <v>13400</v>
      </c>
    </row>
    <row r="44" spans="1:8" ht="24.75" customHeight="1">
      <c r="A44" s="43"/>
      <c r="B44" s="45"/>
      <c r="C44" s="20" t="s">
        <v>89</v>
      </c>
      <c r="D44" s="3">
        <v>9000</v>
      </c>
      <c r="E44" s="3">
        <v>2000</v>
      </c>
      <c r="F44" s="3" t="s">
        <v>60</v>
      </c>
      <c r="G44" s="3">
        <v>2400</v>
      </c>
      <c r="H44" s="3">
        <f t="shared" si="0"/>
        <v>13400</v>
      </c>
    </row>
    <row r="45" spans="1:8" ht="24.75" customHeight="1">
      <c r="A45" s="46"/>
      <c r="B45" s="47"/>
      <c r="C45" s="8" t="s">
        <v>88</v>
      </c>
      <c r="D45" s="3">
        <v>500</v>
      </c>
      <c r="E45" s="3">
        <v>2000</v>
      </c>
      <c r="F45" s="3">
        <v>3000</v>
      </c>
      <c r="G45" s="3">
        <v>2400</v>
      </c>
      <c r="H45" s="3">
        <f t="shared" si="0"/>
        <v>7900</v>
      </c>
    </row>
    <row r="46" spans="1:8" ht="15.75" customHeight="1">
      <c r="A46" s="33" t="s">
        <v>85</v>
      </c>
      <c r="B46" s="21"/>
      <c r="G46" s="32" t="s">
        <v>30</v>
      </c>
      <c r="H46" s="21"/>
    </row>
    <row r="47" spans="2:7" ht="15.75" customHeight="1">
      <c r="B47" s="48" t="s">
        <v>50</v>
      </c>
      <c r="C47" s="49"/>
      <c r="D47" s="49"/>
      <c r="E47" s="49"/>
      <c r="F47" s="29"/>
      <c r="G47" s="18">
        <v>100</v>
      </c>
    </row>
    <row r="48" spans="2:7" ht="15.75" customHeight="1">
      <c r="B48" s="55" t="s">
        <v>51</v>
      </c>
      <c r="C48" s="49"/>
      <c r="D48" s="49"/>
      <c r="E48" s="49"/>
      <c r="F48" s="29"/>
      <c r="G48" s="18">
        <v>100</v>
      </c>
    </row>
    <row r="49" spans="2:7" ht="15.75" customHeight="1">
      <c r="B49" s="55" t="s">
        <v>52</v>
      </c>
      <c r="C49" s="49"/>
      <c r="D49" s="49"/>
      <c r="E49" s="49"/>
      <c r="F49" s="29"/>
      <c r="G49" s="18">
        <v>100</v>
      </c>
    </row>
    <row r="50" spans="2:7" ht="15.75" customHeight="1">
      <c r="B50" s="55" t="s">
        <v>53</v>
      </c>
      <c r="C50" s="49"/>
      <c r="D50" s="49"/>
      <c r="E50" s="49"/>
      <c r="F50" s="29"/>
      <c r="G50" s="18">
        <v>50</v>
      </c>
    </row>
    <row r="51" spans="2:7" ht="15.75" customHeight="1">
      <c r="B51" s="55" t="s">
        <v>54</v>
      </c>
      <c r="C51" s="49"/>
      <c r="D51" s="49"/>
      <c r="E51" s="49"/>
      <c r="F51" s="29"/>
      <c r="G51" s="18">
        <v>20</v>
      </c>
    </row>
    <row r="52" spans="2:7" s="22" customFormat="1" ht="15.75" customHeight="1">
      <c r="B52" s="55" t="s">
        <v>55</v>
      </c>
      <c r="C52" s="49"/>
      <c r="D52" s="49"/>
      <c r="E52" s="49"/>
      <c r="F52" s="29"/>
      <c r="G52" s="18">
        <v>30</v>
      </c>
    </row>
    <row r="53" spans="2:7" s="22" customFormat="1" ht="28.5" customHeight="1">
      <c r="B53" s="56" t="s">
        <v>56</v>
      </c>
      <c r="C53" s="57"/>
      <c r="D53" s="57"/>
      <c r="E53" s="57"/>
      <c r="F53" s="30"/>
      <c r="G53" s="18">
        <v>250</v>
      </c>
    </row>
    <row r="54" spans="2:7" s="22" customFormat="1" ht="15.75" customHeight="1">
      <c r="B54" s="55" t="s">
        <v>57</v>
      </c>
      <c r="C54" s="49"/>
      <c r="D54" s="49"/>
      <c r="E54" s="49"/>
      <c r="F54" s="29"/>
      <c r="G54" s="18">
        <v>350</v>
      </c>
    </row>
    <row r="55" spans="2:7" s="22" customFormat="1" ht="15.75" customHeight="1">
      <c r="B55" s="31"/>
      <c r="C55" s="29"/>
      <c r="D55" s="29"/>
      <c r="E55" s="29"/>
      <c r="F55" s="34" t="s">
        <v>86</v>
      </c>
      <c r="G55" s="34">
        <f>SUM(G47:G54)</f>
        <v>1000</v>
      </c>
    </row>
    <row r="56" spans="1:8" ht="15.75" customHeight="1">
      <c r="A56" s="33" t="s">
        <v>87</v>
      </c>
      <c r="B56" s="21"/>
      <c r="G56" s="21"/>
      <c r="H56" s="21"/>
    </row>
    <row r="57" spans="2:7" s="22" customFormat="1" ht="15.75" customHeight="1">
      <c r="B57" s="48" t="s">
        <v>92</v>
      </c>
      <c r="C57" s="49"/>
      <c r="D57" s="49"/>
      <c r="E57" s="49"/>
      <c r="G57" s="27">
        <v>250</v>
      </c>
    </row>
    <row r="58" spans="2:7" s="22" customFormat="1" ht="15.75" customHeight="1">
      <c r="B58" s="48" t="s">
        <v>95</v>
      </c>
      <c r="C58" s="49"/>
      <c r="D58" s="49"/>
      <c r="E58" s="49"/>
      <c r="G58" s="27">
        <v>250</v>
      </c>
    </row>
    <row r="59" spans="2:7" s="22" customFormat="1" ht="15.75" customHeight="1">
      <c r="B59" s="48" t="s">
        <v>96</v>
      </c>
      <c r="C59" s="49"/>
      <c r="D59" s="49"/>
      <c r="E59" s="49"/>
      <c r="G59" s="27">
        <v>150</v>
      </c>
    </row>
    <row r="60" spans="2:7" s="22" customFormat="1" ht="15.75" customHeight="1">
      <c r="B60" s="48" t="s">
        <v>97</v>
      </c>
      <c r="C60" s="49"/>
      <c r="D60" s="49"/>
      <c r="E60" s="49"/>
      <c r="G60" s="27">
        <v>150</v>
      </c>
    </row>
    <row r="61" spans="2:7" s="22" customFormat="1" ht="15.75" customHeight="1">
      <c r="B61" s="48" t="s">
        <v>93</v>
      </c>
      <c r="C61" s="49"/>
      <c r="D61" s="49"/>
      <c r="E61" s="49"/>
      <c r="G61" s="27">
        <v>100</v>
      </c>
    </row>
    <row r="62" spans="2:7" s="22" customFormat="1" ht="15.75" customHeight="1">
      <c r="B62" s="48" t="s">
        <v>94</v>
      </c>
      <c r="C62" s="49"/>
      <c r="D62" s="49"/>
      <c r="E62" s="49"/>
      <c r="G62" s="27">
        <v>100</v>
      </c>
    </row>
    <row r="63" spans="2:7" s="22" customFormat="1" ht="15.75" customHeight="1">
      <c r="B63" s="31"/>
      <c r="C63" s="29"/>
      <c r="D63" s="29"/>
      <c r="E63" s="29"/>
      <c r="F63" s="34" t="s">
        <v>86</v>
      </c>
      <c r="G63" s="34">
        <f>SUM(G57:G62)</f>
        <v>1000</v>
      </c>
    </row>
    <row r="64" ht="7.5" customHeight="1">
      <c r="B64" s="1"/>
    </row>
    <row r="65" spans="2:4" ht="28.5" customHeight="1">
      <c r="B65" s="59" t="s">
        <v>98</v>
      </c>
      <c r="C65" s="58"/>
      <c r="D65" s="58"/>
    </row>
    <row r="66" ht="12.75" customHeight="1"/>
    <row r="67" ht="12.75" customHeight="1"/>
    <row r="68" spans="1:8" ht="12.75" customHeight="1">
      <c r="A68" s="53" t="s">
        <v>100</v>
      </c>
      <c r="B68" s="54"/>
      <c r="C68" s="54"/>
      <c r="D68" s="54"/>
      <c r="E68" s="54"/>
      <c r="F68" s="54"/>
      <c r="G68" s="54"/>
      <c r="H68" s="54"/>
    </row>
    <row r="69" spans="1:8" s="5" customFormat="1" ht="14.25">
      <c r="A69" s="53" t="s">
        <v>84</v>
      </c>
      <c r="B69" s="54"/>
      <c r="C69" s="54"/>
      <c r="D69" s="54"/>
      <c r="E69" s="54"/>
      <c r="F69" s="54"/>
      <c r="G69" s="54"/>
      <c r="H69" s="54"/>
    </row>
  </sheetData>
  <sheetProtection/>
  <mergeCells count="37">
    <mergeCell ref="B60:E60"/>
    <mergeCell ref="B58:E58"/>
    <mergeCell ref="B61:E61"/>
    <mergeCell ref="B62:E62"/>
    <mergeCell ref="B65:D65"/>
    <mergeCell ref="A69:H69"/>
    <mergeCell ref="A68:H68"/>
    <mergeCell ref="B51:E51"/>
    <mergeCell ref="B52:E52"/>
    <mergeCell ref="B53:E53"/>
    <mergeCell ref="B54:E54"/>
    <mergeCell ref="B57:E57"/>
    <mergeCell ref="B59:E59"/>
    <mergeCell ref="A41:A45"/>
    <mergeCell ref="B41:B45"/>
    <mergeCell ref="B47:E47"/>
    <mergeCell ref="B48:E48"/>
    <mergeCell ref="B49:E49"/>
    <mergeCell ref="B50:E50"/>
    <mergeCell ref="A26:A30"/>
    <mergeCell ref="B26:B30"/>
    <mergeCell ref="A31:A35"/>
    <mergeCell ref="B31:B35"/>
    <mergeCell ref="A36:A40"/>
    <mergeCell ref="B36:B40"/>
    <mergeCell ref="A11:A15"/>
    <mergeCell ref="B11:B15"/>
    <mergeCell ref="A16:A20"/>
    <mergeCell ref="B16:B20"/>
    <mergeCell ref="A21:A25"/>
    <mergeCell ref="B21:B25"/>
    <mergeCell ref="A1:H1"/>
    <mergeCell ref="A2:H2"/>
    <mergeCell ref="A3:H3"/>
    <mergeCell ref="A4:H4"/>
    <mergeCell ref="A6:A10"/>
    <mergeCell ref="B6:B10"/>
  </mergeCells>
  <printOptions horizontalCentered="1"/>
  <pageMargins left="0.5" right="0.3" top="0.5" bottom="0.5" header="0.5" footer="0.5"/>
  <pageSetup horizontalDpi="600" verticalDpi="600" orientation="portrait" paperSize="9" r:id="rId2"/>
  <rowBreaks count="1" manualBreakCount="1">
    <brk id="3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2">
      <selection activeCell="A2" sqref="A2:H2"/>
    </sheetView>
  </sheetViews>
  <sheetFormatPr defaultColWidth="9.140625" defaultRowHeight="12.75"/>
  <cols>
    <col min="1" max="1" width="3.8515625" style="5" customWidth="1"/>
    <col min="2" max="2" width="37.00390625" style="5" customWidth="1"/>
    <col min="3" max="3" width="25.421875" style="4" customWidth="1"/>
    <col min="4" max="4" width="6.28125" style="5" customWidth="1"/>
    <col min="5" max="5" width="7.57421875" style="5" customWidth="1"/>
    <col min="6" max="6" width="5.57421875" style="5" bestFit="1" customWidth="1"/>
    <col min="7" max="7" width="6.28125" style="5" customWidth="1"/>
    <col min="8" max="8" width="6.7109375" style="5" customWidth="1"/>
    <col min="9" max="16384" width="9.140625" style="5" customWidth="1"/>
  </cols>
  <sheetData>
    <row r="1" spans="1:8" ht="18" hidden="1">
      <c r="A1" s="60" t="s">
        <v>3</v>
      </c>
      <c r="B1" s="60"/>
      <c r="C1" s="61"/>
      <c r="D1" s="61"/>
      <c r="E1" s="61"/>
      <c r="F1" s="61"/>
      <c r="G1" s="61"/>
      <c r="H1" s="62"/>
    </row>
    <row r="2" spans="1:8" s="4" customFormat="1" ht="21.75" customHeight="1">
      <c r="A2" s="35" t="s">
        <v>3</v>
      </c>
      <c r="B2" s="37"/>
      <c r="C2" s="37"/>
      <c r="D2" s="37"/>
      <c r="E2" s="37"/>
      <c r="F2" s="37"/>
      <c r="G2" s="37"/>
      <c r="H2" s="37"/>
    </row>
    <row r="3" spans="1:8" s="4" customFormat="1" ht="21.75" customHeight="1">
      <c r="A3" s="38" t="s">
        <v>31</v>
      </c>
      <c r="B3" s="37"/>
      <c r="C3" s="37"/>
      <c r="D3" s="37"/>
      <c r="E3" s="37"/>
      <c r="F3" s="37"/>
      <c r="G3" s="37"/>
      <c r="H3" s="37"/>
    </row>
    <row r="4" spans="1:8" s="1" customFormat="1" ht="42.75" customHeight="1">
      <c r="A4" s="39" t="s">
        <v>82</v>
      </c>
      <c r="B4" s="40"/>
      <c r="C4" s="40"/>
      <c r="D4" s="40"/>
      <c r="E4" s="40"/>
      <c r="F4" s="40"/>
      <c r="G4" s="40"/>
      <c r="H4" s="40"/>
    </row>
    <row r="5" spans="1:8" s="1" customFormat="1" ht="20.25" customHeight="1">
      <c r="A5" s="41" t="s">
        <v>30</v>
      </c>
      <c r="B5" s="42"/>
      <c r="C5" s="42"/>
      <c r="D5" s="42"/>
      <c r="E5" s="42"/>
      <c r="F5" s="42"/>
      <c r="G5" s="42"/>
      <c r="H5" s="42"/>
    </row>
    <row r="6" spans="1:8" s="6" customFormat="1" ht="27" customHeight="1">
      <c r="A6" s="2" t="s">
        <v>0</v>
      </c>
      <c r="B6" s="2" t="s">
        <v>1</v>
      </c>
      <c r="C6" s="2" t="s">
        <v>2</v>
      </c>
      <c r="D6" s="2" t="s">
        <v>25</v>
      </c>
      <c r="E6" s="2" t="s">
        <v>26</v>
      </c>
      <c r="F6" s="2" t="s">
        <v>59</v>
      </c>
      <c r="G6" s="2" t="s">
        <v>27</v>
      </c>
      <c r="H6" s="2" t="s">
        <v>28</v>
      </c>
    </row>
    <row r="7" spans="1:8" s="10" customFormat="1" ht="21" customHeight="1">
      <c r="A7" s="63">
        <v>1</v>
      </c>
      <c r="B7" s="65" t="s">
        <v>6</v>
      </c>
      <c r="C7" s="23" t="s">
        <v>4</v>
      </c>
      <c r="D7" s="9">
        <v>10000</v>
      </c>
      <c r="E7" s="9">
        <v>2000</v>
      </c>
      <c r="F7" s="9" t="s">
        <v>60</v>
      </c>
      <c r="G7" s="9">
        <f>810*2</f>
        <v>1620</v>
      </c>
      <c r="H7" s="3">
        <f>SUM(D7:G7)</f>
        <v>13620</v>
      </c>
    </row>
    <row r="8" spans="1:8" s="10" customFormat="1" ht="21" customHeight="1">
      <c r="A8" s="64"/>
      <c r="B8" s="66"/>
      <c r="C8" s="23" t="s">
        <v>90</v>
      </c>
      <c r="D8" s="9">
        <v>10000</v>
      </c>
      <c r="E8" s="9">
        <v>2000</v>
      </c>
      <c r="F8" s="9" t="s">
        <v>60</v>
      </c>
      <c r="G8" s="9">
        <f aca="true" t="shared" si="0" ref="G8:G19">810*2</f>
        <v>1620</v>
      </c>
      <c r="H8" s="3">
        <f aca="true" t="shared" si="1" ref="H8:H49">SUM(D8:G8)</f>
        <v>13620</v>
      </c>
    </row>
    <row r="9" spans="1:8" s="10" customFormat="1" ht="21" customHeight="1">
      <c r="A9" s="7">
        <v>2</v>
      </c>
      <c r="B9" s="8" t="s">
        <v>7</v>
      </c>
      <c r="C9" s="23" t="s">
        <v>4</v>
      </c>
      <c r="D9" s="9">
        <v>10000</v>
      </c>
      <c r="E9" s="9">
        <v>2000</v>
      </c>
      <c r="F9" s="9" t="s">
        <v>60</v>
      </c>
      <c r="G9" s="9">
        <f t="shared" si="0"/>
        <v>1620</v>
      </c>
      <c r="H9" s="3">
        <f t="shared" si="1"/>
        <v>13620</v>
      </c>
    </row>
    <row r="10" spans="1:8" s="10" customFormat="1" ht="21" customHeight="1">
      <c r="A10" s="63">
        <v>3</v>
      </c>
      <c r="B10" s="65" t="s">
        <v>8</v>
      </c>
      <c r="C10" s="23" t="s">
        <v>4</v>
      </c>
      <c r="D10" s="9">
        <v>10000</v>
      </c>
      <c r="E10" s="9">
        <v>2000</v>
      </c>
      <c r="F10" s="9" t="s">
        <v>60</v>
      </c>
      <c r="G10" s="9">
        <f t="shared" si="0"/>
        <v>1620</v>
      </c>
      <c r="H10" s="3">
        <f t="shared" si="1"/>
        <v>13620</v>
      </c>
    </row>
    <row r="11" spans="1:8" s="10" customFormat="1" ht="21" customHeight="1">
      <c r="A11" s="64"/>
      <c r="B11" s="66"/>
      <c r="C11" s="23" t="s">
        <v>90</v>
      </c>
      <c r="D11" s="9">
        <v>10000</v>
      </c>
      <c r="E11" s="9">
        <v>2000</v>
      </c>
      <c r="F11" s="9" t="s">
        <v>60</v>
      </c>
      <c r="G11" s="9">
        <f t="shared" si="0"/>
        <v>1620</v>
      </c>
      <c r="H11" s="3">
        <f>SUM(D11:G11)</f>
        <v>13620</v>
      </c>
    </row>
    <row r="12" spans="1:8" s="10" customFormat="1" ht="21" customHeight="1">
      <c r="A12" s="7">
        <v>4</v>
      </c>
      <c r="B12" s="8" t="s">
        <v>9</v>
      </c>
      <c r="C12" s="23" t="s">
        <v>4</v>
      </c>
      <c r="D12" s="9">
        <v>10000</v>
      </c>
      <c r="E12" s="9">
        <v>2000</v>
      </c>
      <c r="F12" s="9" t="s">
        <v>60</v>
      </c>
      <c r="G12" s="9">
        <f t="shared" si="0"/>
        <v>1620</v>
      </c>
      <c r="H12" s="3">
        <f t="shared" si="1"/>
        <v>13620</v>
      </c>
    </row>
    <row r="13" spans="1:8" s="10" customFormat="1" ht="21" customHeight="1">
      <c r="A13" s="7">
        <v>5</v>
      </c>
      <c r="B13" s="11" t="s">
        <v>10</v>
      </c>
      <c r="C13" s="23" t="s">
        <v>4</v>
      </c>
      <c r="D13" s="9">
        <v>20000</v>
      </c>
      <c r="E13" s="9">
        <v>2000</v>
      </c>
      <c r="F13" s="9" t="s">
        <v>60</v>
      </c>
      <c r="G13" s="9">
        <f t="shared" si="0"/>
        <v>1620</v>
      </c>
      <c r="H13" s="3">
        <f t="shared" si="1"/>
        <v>23620</v>
      </c>
    </row>
    <row r="14" spans="1:8" s="10" customFormat="1" ht="21" customHeight="1">
      <c r="A14" s="63">
        <v>6</v>
      </c>
      <c r="B14" s="65" t="s">
        <v>11</v>
      </c>
      <c r="C14" s="23" t="s">
        <v>4</v>
      </c>
      <c r="D14" s="9">
        <v>10000</v>
      </c>
      <c r="E14" s="9">
        <v>2000</v>
      </c>
      <c r="F14" s="9" t="s">
        <v>60</v>
      </c>
      <c r="G14" s="9">
        <f t="shared" si="0"/>
        <v>1620</v>
      </c>
      <c r="H14" s="3">
        <f t="shared" si="1"/>
        <v>13620</v>
      </c>
    </row>
    <row r="15" spans="1:8" s="10" customFormat="1" ht="21" customHeight="1">
      <c r="A15" s="64"/>
      <c r="B15" s="66"/>
      <c r="C15" s="23" t="s">
        <v>90</v>
      </c>
      <c r="D15" s="9">
        <v>10000</v>
      </c>
      <c r="E15" s="9">
        <v>2000</v>
      </c>
      <c r="F15" s="9" t="s">
        <v>60</v>
      </c>
      <c r="G15" s="9">
        <f t="shared" si="0"/>
        <v>1620</v>
      </c>
      <c r="H15" s="3">
        <f t="shared" si="1"/>
        <v>13620</v>
      </c>
    </row>
    <row r="16" spans="1:8" s="10" customFormat="1" ht="21" customHeight="1">
      <c r="A16" s="7">
        <v>7</v>
      </c>
      <c r="B16" s="8" t="s">
        <v>12</v>
      </c>
      <c r="C16" s="23" t="s">
        <v>4</v>
      </c>
      <c r="D16" s="9">
        <v>10000</v>
      </c>
      <c r="E16" s="9">
        <v>2000</v>
      </c>
      <c r="F16" s="9" t="s">
        <v>60</v>
      </c>
      <c r="G16" s="9">
        <f t="shared" si="0"/>
        <v>1620</v>
      </c>
      <c r="H16" s="3">
        <f t="shared" si="1"/>
        <v>13620</v>
      </c>
    </row>
    <row r="17" spans="1:8" s="10" customFormat="1" ht="21" customHeight="1">
      <c r="A17" s="7">
        <v>8</v>
      </c>
      <c r="B17" s="11" t="s">
        <v>13</v>
      </c>
      <c r="C17" s="23" t="s">
        <v>38</v>
      </c>
      <c r="D17" s="9">
        <v>8000</v>
      </c>
      <c r="E17" s="9">
        <v>2000</v>
      </c>
      <c r="F17" s="9" t="s">
        <v>60</v>
      </c>
      <c r="G17" s="9">
        <f t="shared" si="0"/>
        <v>1620</v>
      </c>
      <c r="H17" s="3">
        <f t="shared" si="1"/>
        <v>11620</v>
      </c>
    </row>
    <row r="18" spans="1:8" s="10" customFormat="1" ht="21" customHeight="1">
      <c r="A18" s="17">
        <v>9</v>
      </c>
      <c r="B18" s="11" t="s">
        <v>39</v>
      </c>
      <c r="C18" s="23" t="s">
        <v>4</v>
      </c>
      <c r="D18" s="9">
        <v>8000</v>
      </c>
      <c r="E18" s="9">
        <v>2000</v>
      </c>
      <c r="F18" s="9" t="s">
        <v>60</v>
      </c>
      <c r="G18" s="9">
        <f t="shared" si="0"/>
        <v>1620</v>
      </c>
      <c r="H18" s="3">
        <f t="shared" si="1"/>
        <v>11620</v>
      </c>
    </row>
    <row r="19" spans="1:8" s="10" customFormat="1" ht="21" customHeight="1">
      <c r="A19" s="63">
        <v>10</v>
      </c>
      <c r="B19" s="67" t="s">
        <v>5</v>
      </c>
      <c r="C19" s="23" t="s">
        <v>41</v>
      </c>
      <c r="D19" s="9">
        <v>18000</v>
      </c>
      <c r="E19" s="9">
        <v>2000</v>
      </c>
      <c r="F19" s="9" t="s">
        <v>60</v>
      </c>
      <c r="G19" s="9">
        <f t="shared" si="0"/>
        <v>1620</v>
      </c>
      <c r="H19" s="3">
        <f t="shared" si="1"/>
        <v>21620</v>
      </c>
    </row>
    <row r="20" spans="1:8" s="10" customFormat="1" ht="21" customHeight="1">
      <c r="A20" s="64"/>
      <c r="B20" s="68"/>
      <c r="C20" s="23" t="s">
        <v>90</v>
      </c>
      <c r="D20" s="9">
        <v>18000</v>
      </c>
      <c r="E20" s="9">
        <v>2000</v>
      </c>
      <c r="F20" s="9" t="s">
        <v>60</v>
      </c>
      <c r="G20" s="9">
        <f>810*2</f>
        <v>1620</v>
      </c>
      <c r="H20" s="3">
        <f t="shared" si="1"/>
        <v>21620</v>
      </c>
    </row>
    <row r="21" spans="1:8" s="10" customFormat="1" ht="21" customHeight="1">
      <c r="A21" s="7">
        <v>11</v>
      </c>
      <c r="B21" s="11" t="s">
        <v>14</v>
      </c>
      <c r="C21" s="23" t="s">
        <v>4</v>
      </c>
      <c r="D21" s="9">
        <v>9600</v>
      </c>
      <c r="E21" s="9">
        <v>2000</v>
      </c>
      <c r="F21" s="9" t="s">
        <v>60</v>
      </c>
      <c r="G21" s="9">
        <f>835*2</f>
        <v>1670</v>
      </c>
      <c r="H21" s="3">
        <f t="shared" si="1"/>
        <v>13270</v>
      </c>
    </row>
    <row r="22" spans="1:8" s="10" customFormat="1" ht="21" customHeight="1">
      <c r="A22" s="7">
        <v>12</v>
      </c>
      <c r="B22" s="11" t="s">
        <v>29</v>
      </c>
      <c r="C22" s="23" t="s">
        <v>4</v>
      </c>
      <c r="D22" s="9">
        <v>12000</v>
      </c>
      <c r="E22" s="9">
        <v>2000</v>
      </c>
      <c r="F22" s="9" t="s">
        <v>60</v>
      </c>
      <c r="G22" s="9">
        <f>835*2</f>
        <v>1670</v>
      </c>
      <c r="H22" s="3">
        <f t="shared" si="1"/>
        <v>15670</v>
      </c>
    </row>
    <row r="23" spans="1:8" s="10" customFormat="1" ht="21" customHeight="1">
      <c r="A23" s="63">
        <v>13</v>
      </c>
      <c r="B23" s="67" t="s">
        <v>16</v>
      </c>
      <c r="C23" s="23" t="s">
        <v>4</v>
      </c>
      <c r="D23" s="9">
        <v>20000</v>
      </c>
      <c r="E23" s="9">
        <v>2000</v>
      </c>
      <c r="F23" s="9" t="s">
        <v>60</v>
      </c>
      <c r="G23" s="9">
        <f>1670*2</f>
        <v>3340</v>
      </c>
      <c r="H23" s="3">
        <f t="shared" si="1"/>
        <v>25340</v>
      </c>
    </row>
    <row r="24" spans="1:8" s="10" customFormat="1" ht="21" customHeight="1">
      <c r="A24" s="64"/>
      <c r="B24" s="68"/>
      <c r="C24" s="23" t="s">
        <v>38</v>
      </c>
      <c r="D24" s="9">
        <v>20000</v>
      </c>
      <c r="E24" s="9">
        <v>2000</v>
      </c>
      <c r="F24" s="9" t="s">
        <v>60</v>
      </c>
      <c r="G24" s="9">
        <f>1670*2</f>
        <v>3340</v>
      </c>
      <c r="H24" s="3">
        <f t="shared" si="1"/>
        <v>25340</v>
      </c>
    </row>
    <row r="25" spans="1:8" s="10" customFormat="1" ht="21" customHeight="1">
      <c r="A25" s="7">
        <v>14</v>
      </c>
      <c r="B25" s="11" t="s">
        <v>15</v>
      </c>
      <c r="C25" s="23" t="s">
        <v>90</v>
      </c>
      <c r="D25" s="9">
        <v>11000</v>
      </c>
      <c r="E25" s="9">
        <v>2000</v>
      </c>
      <c r="F25" s="9" t="s">
        <v>60</v>
      </c>
      <c r="G25" s="9">
        <f>810*2</f>
        <v>1620</v>
      </c>
      <c r="H25" s="3">
        <f t="shared" si="1"/>
        <v>14620</v>
      </c>
    </row>
    <row r="26" spans="1:8" s="10" customFormat="1" ht="21" customHeight="1">
      <c r="A26" s="63">
        <v>15</v>
      </c>
      <c r="B26" s="67" t="s">
        <v>17</v>
      </c>
      <c r="C26" s="23" t="s">
        <v>4</v>
      </c>
      <c r="D26" s="9">
        <v>10000</v>
      </c>
      <c r="E26" s="9">
        <v>2000</v>
      </c>
      <c r="F26" s="9">
        <v>650</v>
      </c>
      <c r="G26" s="9">
        <f>2610*2</f>
        <v>5220</v>
      </c>
      <c r="H26" s="3">
        <f t="shared" si="1"/>
        <v>17870</v>
      </c>
    </row>
    <row r="27" spans="1:8" s="10" customFormat="1" ht="21" customHeight="1">
      <c r="A27" s="64"/>
      <c r="B27" s="68"/>
      <c r="C27" s="23" t="s">
        <v>38</v>
      </c>
      <c r="D27" s="9">
        <v>27000</v>
      </c>
      <c r="E27" s="9">
        <v>4500</v>
      </c>
      <c r="F27" s="9" t="s">
        <v>60</v>
      </c>
      <c r="G27" s="9">
        <f>2610*2</f>
        <v>5220</v>
      </c>
      <c r="H27" s="3">
        <f t="shared" si="1"/>
        <v>36720</v>
      </c>
    </row>
    <row r="28" spans="1:8" s="10" customFormat="1" ht="25.5">
      <c r="A28" s="7">
        <v>16</v>
      </c>
      <c r="B28" s="12" t="s">
        <v>80</v>
      </c>
      <c r="C28" s="23" t="s">
        <v>4</v>
      </c>
      <c r="D28" s="9">
        <v>20000</v>
      </c>
      <c r="E28" s="9">
        <v>2000</v>
      </c>
      <c r="F28" s="9" t="s">
        <v>60</v>
      </c>
      <c r="G28" s="9">
        <f>2350*2</f>
        <v>4700</v>
      </c>
      <c r="H28" s="3">
        <f t="shared" si="1"/>
        <v>26700</v>
      </c>
    </row>
    <row r="29" spans="1:8" s="10" customFormat="1" ht="21" customHeight="1">
      <c r="A29" s="7">
        <v>17</v>
      </c>
      <c r="B29" s="11" t="s">
        <v>32</v>
      </c>
      <c r="C29" s="23" t="s">
        <v>4</v>
      </c>
      <c r="D29" s="9">
        <v>20000</v>
      </c>
      <c r="E29" s="9">
        <v>2000</v>
      </c>
      <c r="F29" s="9" t="s">
        <v>60</v>
      </c>
      <c r="G29" s="9">
        <f>810*2</f>
        <v>1620</v>
      </c>
      <c r="H29" s="3">
        <f t="shared" si="1"/>
        <v>23620</v>
      </c>
    </row>
    <row r="30" spans="1:8" s="10" customFormat="1" ht="21" customHeight="1">
      <c r="A30" s="7">
        <v>18</v>
      </c>
      <c r="B30" s="11" t="s">
        <v>18</v>
      </c>
      <c r="C30" s="23" t="s">
        <v>4</v>
      </c>
      <c r="D30" s="9">
        <v>20000</v>
      </c>
      <c r="E30" s="9">
        <v>2000</v>
      </c>
      <c r="F30" s="9" t="s">
        <v>60</v>
      </c>
      <c r="G30" s="9">
        <f>1670*2</f>
        <v>3340</v>
      </c>
      <c r="H30" s="3">
        <f t="shared" si="1"/>
        <v>25340</v>
      </c>
    </row>
    <row r="31" spans="1:8" s="10" customFormat="1" ht="21" customHeight="1">
      <c r="A31" s="63">
        <v>19</v>
      </c>
      <c r="B31" s="67" t="s">
        <v>19</v>
      </c>
      <c r="C31" s="23" t="s">
        <v>4</v>
      </c>
      <c r="D31" s="9">
        <v>18000</v>
      </c>
      <c r="E31" s="9">
        <v>2000</v>
      </c>
      <c r="F31" s="9" t="s">
        <v>60</v>
      </c>
      <c r="G31" s="9">
        <f>810*2</f>
        <v>1620</v>
      </c>
      <c r="H31" s="3">
        <f t="shared" si="1"/>
        <v>21620</v>
      </c>
    </row>
    <row r="32" spans="1:8" s="10" customFormat="1" ht="21" customHeight="1">
      <c r="A32" s="64"/>
      <c r="B32" s="68"/>
      <c r="C32" s="23" t="s">
        <v>90</v>
      </c>
      <c r="D32" s="9">
        <v>18000</v>
      </c>
      <c r="E32" s="9">
        <v>2000</v>
      </c>
      <c r="F32" s="9" t="s">
        <v>60</v>
      </c>
      <c r="G32" s="9">
        <f>810*2</f>
        <v>1620</v>
      </c>
      <c r="H32" s="3">
        <f t="shared" si="1"/>
        <v>21620</v>
      </c>
    </row>
    <row r="33" spans="1:8" s="10" customFormat="1" ht="30.75" customHeight="1">
      <c r="A33" s="7">
        <v>20</v>
      </c>
      <c r="B33" s="12" t="s">
        <v>35</v>
      </c>
      <c r="C33" s="23" t="s">
        <v>4</v>
      </c>
      <c r="D33" s="9">
        <v>20000</v>
      </c>
      <c r="E33" s="9">
        <v>2000</v>
      </c>
      <c r="F33" s="9" t="s">
        <v>60</v>
      </c>
      <c r="G33" s="9">
        <f>1670*2</f>
        <v>3340</v>
      </c>
      <c r="H33" s="3">
        <f t="shared" si="1"/>
        <v>25340</v>
      </c>
    </row>
    <row r="34" spans="1:8" s="10" customFormat="1" ht="30.75" customHeight="1">
      <c r="A34" s="7">
        <v>21</v>
      </c>
      <c r="B34" s="12" t="s">
        <v>33</v>
      </c>
      <c r="C34" s="23" t="s">
        <v>4</v>
      </c>
      <c r="D34" s="9">
        <v>15000</v>
      </c>
      <c r="E34" s="9">
        <v>2000</v>
      </c>
      <c r="F34" s="9" t="s">
        <v>60</v>
      </c>
      <c r="G34" s="9">
        <f>1670*2</f>
        <v>3340</v>
      </c>
      <c r="H34" s="3">
        <f t="shared" si="1"/>
        <v>20340</v>
      </c>
    </row>
    <row r="35" spans="1:8" s="10" customFormat="1" ht="21" customHeight="1">
      <c r="A35" s="63">
        <v>22</v>
      </c>
      <c r="B35" s="70" t="s">
        <v>36</v>
      </c>
      <c r="C35" s="23" t="s">
        <v>99</v>
      </c>
      <c r="D35" s="9">
        <v>20000</v>
      </c>
      <c r="E35" s="9">
        <v>2000</v>
      </c>
      <c r="F35" s="9" t="s">
        <v>60</v>
      </c>
      <c r="G35" s="9">
        <f>810*2</f>
        <v>1620</v>
      </c>
      <c r="H35" s="3">
        <f t="shared" si="1"/>
        <v>23620</v>
      </c>
    </row>
    <row r="36" spans="1:8" s="10" customFormat="1" ht="21" customHeight="1">
      <c r="A36" s="69"/>
      <c r="B36" s="71"/>
      <c r="C36" s="23" t="s">
        <v>91</v>
      </c>
      <c r="D36" s="9">
        <v>20000</v>
      </c>
      <c r="E36" s="9">
        <v>2000</v>
      </c>
      <c r="F36" s="9" t="s">
        <v>60</v>
      </c>
      <c r="G36" s="9">
        <f>810*2</f>
        <v>1620</v>
      </c>
      <c r="H36" s="3">
        <f>SUM(D36:G36)</f>
        <v>23620</v>
      </c>
    </row>
    <row r="37" spans="1:8" s="10" customFormat="1" ht="21" customHeight="1">
      <c r="A37" s="64"/>
      <c r="B37" s="68"/>
      <c r="C37" s="23" t="s">
        <v>90</v>
      </c>
      <c r="D37" s="9">
        <v>25500</v>
      </c>
      <c r="E37" s="9">
        <v>2000</v>
      </c>
      <c r="F37" s="9" t="s">
        <v>60</v>
      </c>
      <c r="G37" s="9">
        <f>810*2</f>
        <v>1620</v>
      </c>
      <c r="H37" s="3">
        <f t="shared" si="1"/>
        <v>29120</v>
      </c>
    </row>
    <row r="38" spans="1:8" s="10" customFormat="1" ht="21" customHeight="1">
      <c r="A38" s="7">
        <v>23</v>
      </c>
      <c r="B38" s="11" t="s">
        <v>20</v>
      </c>
      <c r="C38" s="23" t="s">
        <v>41</v>
      </c>
      <c r="D38" s="9">
        <v>20000</v>
      </c>
      <c r="E38" s="9">
        <v>2000</v>
      </c>
      <c r="F38" s="9" t="s">
        <v>60</v>
      </c>
      <c r="G38" s="9">
        <f>1670*2</f>
        <v>3340</v>
      </c>
      <c r="H38" s="3">
        <f t="shared" si="1"/>
        <v>25340</v>
      </c>
    </row>
    <row r="39" spans="1:8" s="10" customFormat="1" ht="30.75" customHeight="1">
      <c r="A39" s="7">
        <v>24</v>
      </c>
      <c r="B39" s="12" t="s">
        <v>34</v>
      </c>
      <c r="C39" s="23" t="s">
        <v>41</v>
      </c>
      <c r="D39" s="9">
        <v>18000</v>
      </c>
      <c r="E39" s="9">
        <v>2000</v>
      </c>
      <c r="F39" s="9" t="s">
        <v>60</v>
      </c>
      <c r="G39" s="9">
        <f aca="true" t="shared" si="2" ref="G39:G44">810*2</f>
        <v>1620</v>
      </c>
      <c r="H39" s="3">
        <f>SUM(D39:G39)</f>
        <v>21620</v>
      </c>
    </row>
    <row r="40" spans="1:8" s="10" customFormat="1" ht="21" customHeight="1">
      <c r="A40" s="63">
        <v>25</v>
      </c>
      <c r="B40" s="67" t="s">
        <v>40</v>
      </c>
      <c r="C40" s="23" t="s">
        <v>4</v>
      </c>
      <c r="D40" s="9">
        <v>11560</v>
      </c>
      <c r="E40" s="9">
        <v>2000</v>
      </c>
      <c r="F40" s="9" t="s">
        <v>60</v>
      </c>
      <c r="G40" s="9">
        <f t="shared" si="2"/>
        <v>1620</v>
      </c>
      <c r="H40" s="3">
        <f t="shared" si="1"/>
        <v>15180</v>
      </c>
    </row>
    <row r="41" spans="1:8" s="10" customFormat="1" ht="21" customHeight="1">
      <c r="A41" s="64"/>
      <c r="B41" s="68"/>
      <c r="C41" s="23" t="s">
        <v>90</v>
      </c>
      <c r="D41" s="9">
        <v>11560</v>
      </c>
      <c r="E41" s="9">
        <v>2000</v>
      </c>
      <c r="F41" s="9" t="s">
        <v>60</v>
      </c>
      <c r="G41" s="9">
        <f t="shared" si="2"/>
        <v>1620</v>
      </c>
      <c r="H41" s="3">
        <f t="shared" si="1"/>
        <v>15180</v>
      </c>
    </row>
    <row r="42" spans="1:8" s="10" customFormat="1" ht="21" customHeight="1">
      <c r="A42" s="7">
        <v>26</v>
      </c>
      <c r="B42" s="11" t="s">
        <v>21</v>
      </c>
      <c r="C42" s="23" t="s">
        <v>90</v>
      </c>
      <c r="D42" s="9">
        <v>18000</v>
      </c>
      <c r="E42" s="9">
        <v>2000</v>
      </c>
      <c r="F42" s="9" t="s">
        <v>60</v>
      </c>
      <c r="G42" s="9">
        <f t="shared" si="2"/>
        <v>1620</v>
      </c>
      <c r="H42" s="3">
        <f t="shared" si="1"/>
        <v>21620</v>
      </c>
    </row>
    <row r="43" spans="1:8" s="10" customFormat="1" ht="21" customHeight="1">
      <c r="A43" s="7">
        <v>27</v>
      </c>
      <c r="B43" s="11" t="s">
        <v>22</v>
      </c>
      <c r="C43" s="23" t="s">
        <v>90</v>
      </c>
      <c r="D43" s="9">
        <v>18000</v>
      </c>
      <c r="E43" s="9">
        <v>2000</v>
      </c>
      <c r="F43" s="9" t="s">
        <v>60</v>
      </c>
      <c r="G43" s="9">
        <f t="shared" si="2"/>
        <v>1620</v>
      </c>
      <c r="H43" s="3">
        <f>SUM(D43:G43)</f>
        <v>21620</v>
      </c>
    </row>
    <row r="44" spans="1:8" s="10" customFormat="1" ht="21" customHeight="1">
      <c r="A44" s="7">
        <v>28</v>
      </c>
      <c r="B44" s="11" t="s">
        <v>62</v>
      </c>
      <c r="C44" s="23" t="s">
        <v>90</v>
      </c>
      <c r="D44" s="9">
        <v>9680</v>
      </c>
      <c r="E44" s="9">
        <v>1080</v>
      </c>
      <c r="F44" s="9" t="s">
        <v>60</v>
      </c>
      <c r="G44" s="9">
        <f t="shared" si="2"/>
        <v>1620</v>
      </c>
      <c r="H44" s="3">
        <f t="shared" si="1"/>
        <v>12380</v>
      </c>
    </row>
    <row r="45" spans="1:8" s="10" customFormat="1" ht="21" customHeight="1">
      <c r="A45" s="63">
        <v>29</v>
      </c>
      <c r="B45" s="67" t="s">
        <v>23</v>
      </c>
      <c r="C45" s="23" t="s">
        <v>4</v>
      </c>
      <c r="D45" s="9">
        <v>12500</v>
      </c>
      <c r="E45" s="9">
        <v>2000</v>
      </c>
      <c r="F45" s="9">
        <v>650</v>
      </c>
      <c r="G45" s="9">
        <f>1010*2</f>
        <v>2020</v>
      </c>
      <c r="H45" s="3">
        <f t="shared" si="1"/>
        <v>17170</v>
      </c>
    </row>
    <row r="46" spans="1:8" s="10" customFormat="1" ht="21" customHeight="1">
      <c r="A46" s="64"/>
      <c r="B46" s="68"/>
      <c r="C46" s="23" t="s">
        <v>38</v>
      </c>
      <c r="D46" s="9">
        <v>27000</v>
      </c>
      <c r="E46" s="9">
        <v>4500</v>
      </c>
      <c r="F46" s="9" t="s">
        <v>60</v>
      </c>
      <c r="G46" s="9">
        <f>1010*2</f>
        <v>2020</v>
      </c>
      <c r="H46" s="3">
        <f t="shared" si="1"/>
        <v>33520</v>
      </c>
    </row>
    <row r="47" spans="1:8" s="10" customFormat="1" ht="21" customHeight="1">
      <c r="A47" s="63">
        <v>30</v>
      </c>
      <c r="B47" s="67" t="s">
        <v>37</v>
      </c>
      <c r="C47" s="23" t="s">
        <v>4</v>
      </c>
      <c r="D47" s="9">
        <v>13500</v>
      </c>
      <c r="E47" s="9">
        <v>3000</v>
      </c>
      <c r="F47" s="9" t="s">
        <v>60</v>
      </c>
      <c r="G47" s="9">
        <f>1490*2</f>
        <v>2980</v>
      </c>
      <c r="H47" s="3">
        <f>SUM(D47:G47)</f>
        <v>19480</v>
      </c>
    </row>
    <row r="48" spans="1:8" s="10" customFormat="1" ht="21" customHeight="1">
      <c r="A48" s="76"/>
      <c r="B48" s="52"/>
      <c r="C48" s="23" t="s">
        <v>38</v>
      </c>
      <c r="D48" s="9">
        <v>13500</v>
      </c>
      <c r="E48" s="9">
        <v>3000</v>
      </c>
      <c r="F48" s="9" t="s">
        <v>60</v>
      </c>
      <c r="G48" s="9">
        <f>1490*2</f>
        <v>2980</v>
      </c>
      <c r="H48" s="3">
        <f>SUM(D48:G48)</f>
        <v>19480</v>
      </c>
    </row>
    <row r="49" spans="1:8" s="10" customFormat="1" ht="21" customHeight="1">
      <c r="A49" s="17">
        <v>31</v>
      </c>
      <c r="B49" s="25" t="s">
        <v>63</v>
      </c>
      <c r="C49" s="23" t="s">
        <v>4</v>
      </c>
      <c r="D49" s="9">
        <f>29230-E49</f>
        <v>26230</v>
      </c>
      <c r="E49" s="9">
        <v>3000</v>
      </c>
      <c r="F49" s="9" t="s">
        <v>60</v>
      </c>
      <c r="G49" s="9">
        <f>1340*2</f>
        <v>2680</v>
      </c>
      <c r="H49" s="3">
        <f t="shared" si="1"/>
        <v>31910</v>
      </c>
    </row>
    <row r="50" spans="1:7" s="10" customFormat="1" ht="16.5" customHeight="1">
      <c r="A50" s="13"/>
      <c r="B50" s="14"/>
      <c r="C50" s="24"/>
      <c r="D50" s="15"/>
      <c r="E50" s="15"/>
      <c r="F50" s="16"/>
      <c r="G50" s="16"/>
    </row>
    <row r="51" spans="1:8" s="6" customFormat="1" ht="28.5" customHeight="1">
      <c r="A51" s="2" t="s">
        <v>0</v>
      </c>
      <c r="B51" s="2" t="s">
        <v>1</v>
      </c>
      <c r="C51" s="2" t="s">
        <v>68</v>
      </c>
      <c r="D51" s="78" t="s">
        <v>71</v>
      </c>
      <c r="E51" s="79"/>
      <c r="F51" s="2" t="s">
        <v>69</v>
      </c>
      <c r="G51" s="2" t="s">
        <v>70</v>
      </c>
      <c r="H51" s="2" t="s">
        <v>28</v>
      </c>
    </row>
    <row r="52" spans="1:8" s="10" customFormat="1" ht="51">
      <c r="A52" s="75">
        <v>32</v>
      </c>
      <c r="B52" s="25" t="s">
        <v>67</v>
      </c>
      <c r="C52" s="23" t="s">
        <v>76</v>
      </c>
      <c r="D52" s="80">
        <v>1500</v>
      </c>
      <c r="E52" s="46"/>
      <c r="F52" s="9">
        <v>1000</v>
      </c>
      <c r="G52" s="9">
        <v>500</v>
      </c>
      <c r="H52" s="3">
        <f>SUM(D52:G52)</f>
        <v>3000</v>
      </c>
    </row>
    <row r="53" spans="1:8" s="10" customFormat="1" ht="63.75">
      <c r="A53" s="46"/>
      <c r="B53" s="2"/>
      <c r="C53" s="2"/>
      <c r="D53" s="2" t="s">
        <v>73</v>
      </c>
      <c r="E53" s="2" t="s">
        <v>74</v>
      </c>
      <c r="F53" s="2" t="s">
        <v>75</v>
      </c>
      <c r="G53" s="2" t="s">
        <v>79</v>
      </c>
      <c r="H53" s="2" t="s">
        <v>28</v>
      </c>
    </row>
    <row r="54" spans="1:8" s="10" customFormat="1" ht="38.25">
      <c r="A54" s="46"/>
      <c r="B54" s="81" t="s">
        <v>72</v>
      </c>
      <c r="C54" s="23" t="s">
        <v>65</v>
      </c>
      <c r="D54" s="23">
        <v>8000</v>
      </c>
      <c r="E54" s="9">
        <v>750</v>
      </c>
      <c r="F54" s="9">
        <v>250</v>
      </c>
      <c r="G54" s="9">
        <v>1000</v>
      </c>
      <c r="H54" s="3">
        <f>SUM(D54:G54)</f>
        <v>10000</v>
      </c>
    </row>
    <row r="55" spans="1:8" s="10" customFormat="1" ht="21" customHeight="1">
      <c r="A55" s="46"/>
      <c r="B55" s="47"/>
      <c r="C55" s="23" t="s">
        <v>66</v>
      </c>
      <c r="D55" s="23">
        <v>10000</v>
      </c>
      <c r="E55" s="9">
        <v>750</v>
      </c>
      <c r="F55" s="9">
        <v>250</v>
      </c>
      <c r="G55" s="9">
        <v>1000</v>
      </c>
      <c r="H55" s="3">
        <f>SUM(D55:G55)</f>
        <v>12000</v>
      </c>
    </row>
    <row r="56" spans="1:8" s="10" customFormat="1" ht="27" customHeight="1">
      <c r="A56" s="46"/>
      <c r="B56" s="72" t="s">
        <v>78</v>
      </c>
      <c r="C56" s="73"/>
      <c r="D56" s="73"/>
      <c r="E56" s="73"/>
      <c r="F56" s="73"/>
      <c r="G56" s="74"/>
      <c r="H56" s="3">
        <v>1000</v>
      </c>
    </row>
    <row r="57" spans="1:8" s="10" customFormat="1" ht="16.5" customHeight="1">
      <c r="A57" s="46"/>
      <c r="B57" s="81" t="s">
        <v>77</v>
      </c>
      <c r="C57" s="82"/>
      <c r="D57" s="82"/>
      <c r="E57" s="82"/>
      <c r="F57" s="82"/>
      <c r="G57" s="82"/>
      <c r="H57" s="3">
        <v>2000</v>
      </c>
    </row>
    <row r="58" spans="1:7" s="10" customFormat="1" ht="16.5" customHeight="1">
      <c r="A58" s="27"/>
      <c r="B58" s="26"/>
      <c r="C58" s="28"/>
      <c r="D58" s="28"/>
      <c r="E58" s="28"/>
      <c r="F58" s="28"/>
      <c r="G58" s="28"/>
    </row>
    <row r="59" spans="1:7" s="10" customFormat="1" ht="16.5" customHeight="1">
      <c r="A59" s="27"/>
      <c r="B59" s="26"/>
      <c r="C59" s="28"/>
      <c r="D59" s="28"/>
      <c r="E59" s="28"/>
      <c r="F59" s="28"/>
      <c r="G59" s="28"/>
    </row>
    <row r="60" spans="1:8" ht="14.25">
      <c r="A60" s="53" t="s">
        <v>101</v>
      </c>
      <c r="B60" s="54"/>
      <c r="C60" s="54"/>
      <c r="D60" s="54"/>
      <c r="E60" s="54"/>
      <c r="F60" s="54"/>
      <c r="G60" s="54"/>
      <c r="H60" s="54"/>
    </row>
    <row r="61" spans="1:8" ht="14.25">
      <c r="A61" s="53" t="s">
        <v>64</v>
      </c>
      <c r="B61" s="77"/>
      <c r="C61" s="77"/>
      <c r="D61" s="77"/>
      <c r="E61" s="77"/>
      <c r="F61" s="77"/>
      <c r="G61" s="77"/>
      <c r="H61" s="77"/>
    </row>
  </sheetData>
  <sheetProtection/>
  <mergeCells count="35">
    <mergeCell ref="B56:G56"/>
    <mergeCell ref="A52:A57"/>
    <mergeCell ref="A47:A48"/>
    <mergeCell ref="B47:B48"/>
    <mergeCell ref="A60:H60"/>
    <mergeCell ref="A61:H61"/>
    <mergeCell ref="D51:E51"/>
    <mergeCell ref="D52:E52"/>
    <mergeCell ref="B57:G57"/>
    <mergeCell ref="B54:B55"/>
    <mergeCell ref="A35:A37"/>
    <mergeCell ref="B35:B37"/>
    <mergeCell ref="A40:A41"/>
    <mergeCell ref="B40:B41"/>
    <mergeCell ref="A45:A46"/>
    <mergeCell ref="B45:B46"/>
    <mergeCell ref="A23:A24"/>
    <mergeCell ref="B23:B24"/>
    <mergeCell ref="A26:A27"/>
    <mergeCell ref="B26:B27"/>
    <mergeCell ref="A31:A32"/>
    <mergeCell ref="B31:B32"/>
    <mergeCell ref="A10:A11"/>
    <mergeCell ref="B10:B11"/>
    <mergeCell ref="A14:A15"/>
    <mergeCell ref="B14:B15"/>
    <mergeCell ref="A19:A20"/>
    <mergeCell ref="B19:B20"/>
    <mergeCell ref="A1:H1"/>
    <mergeCell ref="A2:H2"/>
    <mergeCell ref="A3:H3"/>
    <mergeCell ref="A4:H4"/>
    <mergeCell ref="A5:H5"/>
    <mergeCell ref="A7:A8"/>
    <mergeCell ref="B7:B8"/>
  </mergeCells>
  <printOptions horizontalCentered="1"/>
  <pageMargins left="0.5" right="0.2" top="0.8" bottom="0.8" header="0.5" footer="0.5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Computer</cp:lastModifiedBy>
  <cp:lastPrinted>2018-12-14T09:13:02Z</cp:lastPrinted>
  <dcterms:created xsi:type="dcterms:W3CDTF">1996-10-14T23:33:28Z</dcterms:created>
  <dcterms:modified xsi:type="dcterms:W3CDTF">2018-12-14T10:14:29Z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